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<sst xmlns="http://schemas.openxmlformats.org/spreadsheetml/2006/main" count="186" uniqueCount="93">
  <si>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</si>
  <si>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</si>
  <si>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</si>
  <si>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</si>
  <si>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</si>
  <si>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</si>
  <si>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</si>
  <si>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</si>
  <si>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</si>
  <si>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</si>
  <si>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</si>
  <si>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</si>
  <si>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</si>
  <si>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</si>
  <si>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</si>
  <si>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</si>
  <si>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</si>
  <si>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</si>
  <si>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</si>
  <si>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</si>
  <si>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</si>
  <si>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</si>
  <si>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</si>
  <si>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</si>
  <si>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</si>
  <si>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</si>
  <si>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</si>
  <si>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</si>
  <si>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</si>
  <si>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</si>
  <si>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</si>
  <si>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</si>
  <si>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</si>
  <si>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</si>
  <si>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</si>
  <si>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</si>
  <si>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</si>
  <si>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</si>
  <si>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</si>
  <si>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</si>
  <si>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</si>
  <si>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</si>
  <si>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</si>
  <si>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</si>
  <si>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</si>
  <si>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</si>
  <si>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</si>
  <si>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</si>
  <si>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</si>
  <si>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</si>
  <si>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</si>
  <si>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</si>
  <si>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</si>
  <si>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</si>
  <si>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</si>
  <si>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</si>
  <si>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</si>
  <si>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</si>
  <si>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</si>
  <si>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</si>
  <si>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</si>
  <si>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</si>
  <si>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</si>
  <si>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</si>
  <si>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</si>
  <si>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</si>
  <si>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</si>
  <si>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</si>
  <si>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</si>
  <si>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</si>
  <si>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</si>
  <si>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</si>
  <si>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</si>
  <si>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</si>
  <si>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</si>
  <si>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</si>
  <si>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</si>
  <si>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</si>
  <si>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</si>
  <si>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</si>
  <si>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</si>
  <si>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</si>
  <si>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</si>
  <si>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</si>
  <si>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</si>
  <si>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</si>
  <si>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</si>
  <si>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</si>
  <si>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</si>
  <si>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21.04.2017</t>
  </si>
  <si>
    <r>
      <t xml:space="preserve">станом на 21.04.2017р.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</si>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</sst>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6.75"/>
      <color indexed="8"/>
      <name val="Times New Roman"/>
      <family val="1"/>
    </font>
    <font>
      <sz val="6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 val="autoZero"/>
        <c:auto val="0"/>
        <c:lblOffset val="100"/>
        <c:tickLblSkip val="1"/>
        <c:noMultiLvlLbl val="0"/>
      </c:catAx>
      <c:valAx>
        <c:axId val="426166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917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93194"/>
        <c:crosses val="autoZero"/>
        <c:auto val="0"/>
        <c:lblOffset val="100"/>
        <c:tickLblSkip val="1"/>
        <c:noMultiLvlLbl val="0"/>
      </c:catAx>
      <c:valAx>
        <c:axId val="293931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8484"/>
        <c:crosses val="autoZero"/>
        <c:auto val="0"/>
        <c:lblOffset val="100"/>
        <c:tickLblSkip val="1"/>
        <c:noMultiLvlLbl val="0"/>
      </c:catAx>
      <c:valAx>
        <c:axId val="320384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121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0382"/>
        <c:crosses val="autoZero"/>
        <c:auto val="0"/>
        <c:lblOffset val="100"/>
        <c:tickLblSkip val="1"/>
        <c:noMultiLvlLbl val="0"/>
      </c:catAx>
      <c:valAx>
        <c:axId val="449803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109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70255"/>
        <c:axId val="19532296"/>
      </c:bar3D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025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572937"/>
        <c:axId val="38612114"/>
      </c:bar3D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2937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-45 245,8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-44 673,7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8" sqref="S28:U2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16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AVERAGE(N4:N16)</f>
        <v>5024.187692307693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5024.2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5024.2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5024.2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5024.2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5024.2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5024.2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80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5024.2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80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5024.2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80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5024.2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80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5024.2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69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5024.2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80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5024.2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4700</v>
      </c>
      <c r="P17" s="3">
        <f t="shared" si="2"/>
        <v>0</v>
      </c>
      <c r="Q17" s="2">
        <v>5024.2</v>
      </c>
      <c r="R17" s="75"/>
      <c r="S17" s="69"/>
      <c r="T17" s="80"/>
      <c r="U17" s="132"/>
      <c r="V17" s="133"/>
      <c r="W17" s="74">
        <f t="shared" si="3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5024.2</v>
      </c>
      <c r="R18" s="75"/>
      <c r="S18" s="69"/>
      <c r="T18" s="76"/>
      <c r="U18" s="132"/>
      <c r="V18" s="133"/>
      <c r="W18" s="74">
        <f t="shared" si="3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1"/>
        <v>0</v>
      </c>
      <c r="N19" s="69"/>
      <c r="O19" s="69">
        <v>3600</v>
      </c>
      <c r="P19" s="3">
        <f t="shared" si="2"/>
        <v>0</v>
      </c>
      <c r="Q19" s="2">
        <v>5024.2</v>
      </c>
      <c r="R19" s="75"/>
      <c r="S19" s="69"/>
      <c r="T19" s="76"/>
      <c r="U19" s="132"/>
      <c r="V19" s="133"/>
      <c r="W19" s="74">
        <f t="shared" si="3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1"/>
        <v>0</v>
      </c>
      <c r="N20" s="69"/>
      <c r="O20" s="69">
        <v>8060</v>
      </c>
      <c r="P20" s="3">
        <f t="shared" si="2"/>
        <v>0</v>
      </c>
      <c r="Q20" s="2">
        <v>5024.2</v>
      </c>
      <c r="R20" s="75"/>
      <c r="S20" s="69"/>
      <c r="T20" s="76"/>
      <c r="U20" s="132"/>
      <c r="V20" s="133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5024.2</v>
      </c>
      <c r="R21" s="81"/>
      <c r="S21" s="80"/>
      <c r="T21" s="76"/>
      <c r="U21" s="132"/>
      <c r="V21" s="133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5024.2</v>
      </c>
      <c r="R22" s="81"/>
      <c r="S22" s="80"/>
      <c r="T22" s="76"/>
      <c r="U22" s="132"/>
      <c r="V22" s="133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37022.5</v>
      </c>
      <c r="C23" s="92">
        <f t="shared" si="4"/>
        <v>4402.5</v>
      </c>
      <c r="D23" s="115">
        <f t="shared" si="4"/>
        <v>1853.8299999999997</v>
      </c>
      <c r="E23" s="115">
        <f t="shared" si="4"/>
        <v>2548.6699999999996</v>
      </c>
      <c r="F23" s="92">
        <f t="shared" si="4"/>
        <v>1673.75</v>
      </c>
      <c r="G23" s="92">
        <f t="shared" si="4"/>
        <v>3777.1500000000005</v>
      </c>
      <c r="H23" s="92">
        <f t="shared" si="4"/>
        <v>13395</v>
      </c>
      <c r="I23" s="92">
        <f t="shared" si="4"/>
        <v>753.4</v>
      </c>
      <c r="J23" s="92">
        <f t="shared" si="4"/>
        <v>350.6</v>
      </c>
      <c r="K23" s="92">
        <f t="shared" si="4"/>
        <v>562.6</v>
      </c>
      <c r="L23" s="92">
        <f t="shared" si="4"/>
        <v>3105</v>
      </c>
      <c r="M23" s="91">
        <f t="shared" si="4"/>
        <v>271.9400000000011</v>
      </c>
      <c r="N23" s="91">
        <f t="shared" si="4"/>
        <v>65314.44000000001</v>
      </c>
      <c r="O23" s="91">
        <f t="shared" si="4"/>
        <v>110624.8</v>
      </c>
      <c r="P23" s="93">
        <f>N23/O23</f>
        <v>0.5904140843644464</v>
      </c>
      <c r="Q23" s="2"/>
      <c r="R23" s="82">
        <f>SUM(R4:R22)</f>
        <v>124.5</v>
      </c>
      <c r="S23" s="82">
        <f>SUM(S4:S22)</f>
        <v>0</v>
      </c>
      <c r="T23" s="82">
        <f>SUM(T4:T22)</f>
        <v>516.9</v>
      </c>
      <c r="U23" s="138">
        <f>SUM(U4:U22)</f>
        <v>1</v>
      </c>
      <c r="V23" s="139"/>
      <c r="W23" s="82">
        <f>R23+S23+U23+T23+V23</f>
        <v>642.4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42846</v>
      </c>
      <c r="S28" s="144">
        <v>0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42846</v>
      </c>
      <c r="S38" s="143">
        <v>99077.48209999996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D53" sqref="D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99077.48209999996</v>
      </c>
      <c r="B29" s="49">
        <v>8430</v>
      </c>
      <c r="C29" s="49">
        <v>291.67</v>
      </c>
      <c r="D29" s="49">
        <v>0</v>
      </c>
      <c r="E29" s="49">
        <v>0.12</v>
      </c>
      <c r="F29" s="49">
        <v>8500</v>
      </c>
      <c r="G29" s="49">
        <v>1731.12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2026.9099999999999</v>
      </c>
      <c r="N29" s="51">
        <f>M29-L29</f>
        <v>-14907.09</v>
      </c>
      <c r="O29" s="164">
        <f>квітень!S28</f>
        <v>0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199209.89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47095.35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68791.57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6887.69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32036.32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8728.049999999963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372743.43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1731.12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2017-04-19T09:59:33Z</cp:lastPrinted>
  <dcterms:created xsi:type="dcterms:W3CDTF">2006-11-30T08:16:02Z</dcterms:created>
  <dcterms:modified xsi:type="dcterms:W3CDTF">2017-04-21T08:52:55Z</dcterms:modified>
  <cp:category/>
  <cp:version/>
  <cp:contentType/>
  <cp:contentStatus/>
</cp:coreProperties>
</file>